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-3706-b\Documents\Jobb\Peers webside\regneark sann\"/>
    </mc:Choice>
  </mc:AlternateContent>
  <bookViews>
    <workbookView xWindow="0" yWindow="0" windowWidth="15300" windowHeight="7650"/>
  </bookViews>
  <sheets>
    <sheet name="Regresjon. Test på om β1&gt;0" sheetId="2" r:id="rId1"/>
    <sheet name="Veiledning for bruk av regneark" sheetId="3" r:id="rId2"/>
  </sheets>
  <calcPr calcId="152511"/>
</workbook>
</file>

<file path=xl/calcChain.xml><?xml version="1.0" encoding="utf-8"?>
<calcChain xmlns="http://schemas.openxmlformats.org/spreadsheetml/2006/main">
  <c r="F7" i="2" l="1"/>
  <c r="F8" i="2"/>
  <c r="F6" i="2"/>
  <c r="F4" i="2"/>
  <c r="F3" i="2"/>
  <c r="F2" i="2"/>
  <c r="F14" i="2" l="1"/>
  <c r="F15" i="2" s="1"/>
  <c r="F16" i="2" s="1"/>
  <c r="F19" i="2" s="1"/>
  <c r="F22" i="2" s="1"/>
  <c r="F20" i="2" l="1"/>
  <c r="F24" i="2"/>
  <c r="F25" i="2"/>
</calcChain>
</file>

<file path=xl/sharedStrings.xml><?xml version="1.0" encoding="utf-8"?>
<sst xmlns="http://schemas.openxmlformats.org/spreadsheetml/2006/main" count="17" uniqueCount="17">
  <si>
    <t>x</t>
  </si>
  <si>
    <t>y</t>
  </si>
  <si>
    <t>Gjennomsnitt  X</t>
  </si>
  <si>
    <t>Gjennomsnitt Y</t>
  </si>
  <si>
    <t>Stigningstall regresjonslinje</t>
  </si>
  <si>
    <t>Skjæringspunkt regresjonslinje</t>
  </si>
  <si>
    <t>Korrelasjonskoeffisient</t>
  </si>
  <si>
    <t>Signifikansnivå</t>
  </si>
  <si>
    <t xml:space="preserve">Antall </t>
  </si>
  <si>
    <t>Estimert varians til ε</t>
  </si>
  <si>
    <t>Estimert varians til β</t>
  </si>
  <si>
    <t>Estimert standardavvik til β</t>
  </si>
  <si>
    <t>Grense</t>
  </si>
  <si>
    <t>Konklusjon</t>
  </si>
  <si>
    <t>Signifikanssannsynlighet</t>
  </si>
  <si>
    <t>Konfidensint. Ng</t>
  </si>
  <si>
    <t>Konfidensint. Øg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</si>
</sst>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 applyAlignment="1"/>
    <xf numFmtId="0" fontId="0" fillId="0" borderId="0" xfId="0" applyBorder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right"/>
    </xf>
    <xf numFmtId="0" fontId="0" fillId="2" borderId="1" xfId="0" applyFill="1" applyBorder="1"/>
    <xf numFmtId="0" fontId="3" fillId="0" borderId="0" xfId="0" applyFont="1"/>
    <xf numFmtId="164" fontId="0" fillId="0" borderId="0" xfId="0" applyNumberFormat="1" applyBorder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81176487042183E-2"/>
          <c:y val="4.4794939094151748E-2"/>
          <c:w val="0.87190444888882734"/>
          <c:h val="0.850996971532404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'Regresjon. Test på om β1&gt;0'!$B$1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4311687948420306"/>
                  <c:y val="5.4228682953092466E-2"/>
                </c:manualLayout>
              </c:layout>
              <c:numFmt formatCode="General" sourceLinked="0"/>
            </c:trendlineLbl>
          </c:trendline>
          <c:xVal>
            <c:numRef>
              <c:f>'Regresjon. Test på om β1&gt;0'!$A$2:$A$26</c:f>
              <c:numCache>
                <c:formatCode>General</c:formatCode>
                <c:ptCount val="25"/>
                <c:pt idx="0">
                  <c:v>60</c:v>
                </c:pt>
                <c:pt idx="1">
                  <c:v>67</c:v>
                </c:pt>
                <c:pt idx="2">
                  <c:v>50</c:v>
                </c:pt>
                <c:pt idx="3">
                  <c:v>35</c:v>
                </c:pt>
                <c:pt idx="4">
                  <c:v>45</c:v>
                </c:pt>
                <c:pt idx="5">
                  <c:v>59</c:v>
                </c:pt>
                <c:pt idx="6">
                  <c:v>80</c:v>
                </c:pt>
                <c:pt idx="7">
                  <c:v>93</c:v>
                </c:pt>
                <c:pt idx="8">
                  <c:v>70</c:v>
                </c:pt>
                <c:pt idx="9">
                  <c:v>63</c:v>
                </c:pt>
                <c:pt idx="10">
                  <c:v>54</c:v>
                </c:pt>
                <c:pt idx="11">
                  <c:v>10</c:v>
                </c:pt>
                <c:pt idx="12">
                  <c:v>69</c:v>
                </c:pt>
                <c:pt idx="13">
                  <c:v>8</c:v>
                </c:pt>
                <c:pt idx="14">
                  <c:v>25</c:v>
                </c:pt>
              </c:numCache>
            </c:numRef>
          </c:xVal>
          <c:yVal>
            <c:numRef>
              <c:f>'Regresjon. Test på om β1&gt;0'!$B$2:$B$26</c:f>
              <c:numCache>
                <c:formatCode>General</c:formatCode>
                <c:ptCount val="25"/>
                <c:pt idx="0">
                  <c:v>70</c:v>
                </c:pt>
                <c:pt idx="1">
                  <c:v>56</c:v>
                </c:pt>
                <c:pt idx="2">
                  <c:v>60</c:v>
                </c:pt>
                <c:pt idx="3">
                  <c:v>30</c:v>
                </c:pt>
                <c:pt idx="4">
                  <c:v>52</c:v>
                </c:pt>
                <c:pt idx="5">
                  <c:v>50</c:v>
                </c:pt>
                <c:pt idx="6">
                  <c:v>90</c:v>
                </c:pt>
                <c:pt idx="7">
                  <c:v>88</c:v>
                </c:pt>
                <c:pt idx="8">
                  <c:v>60</c:v>
                </c:pt>
                <c:pt idx="9">
                  <c:v>74</c:v>
                </c:pt>
                <c:pt idx="10">
                  <c:v>50</c:v>
                </c:pt>
                <c:pt idx="11">
                  <c:v>30</c:v>
                </c:pt>
                <c:pt idx="12">
                  <c:v>75</c:v>
                </c:pt>
                <c:pt idx="13">
                  <c:v>12</c:v>
                </c:pt>
                <c:pt idx="14">
                  <c:v>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639656"/>
        <c:axId val="279639264"/>
      </c:scatterChart>
      <c:valAx>
        <c:axId val="279639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9639264"/>
        <c:crosses val="autoZero"/>
        <c:crossBetween val="midCat"/>
      </c:valAx>
      <c:valAx>
        <c:axId val="279639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9639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0</xdr:row>
      <xdr:rowOff>152400</xdr:rowOff>
    </xdr:from>
    <xdr:to>
      <xdr:col>12</xdr:col>
      <xdr:colOff>133350</xdr:colOff>
      <xdr:row>20</xdr:row>
      <xdr:rowOff>57150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161925</xdr:rowOff>
    </xdr:from>
    <xdr:to>
      <xdr:col>12</xdr:col>
      <xdr:colOff>581025</xdr:colOff>
      <xdr:row>19</xdr:row>
      <xdr:rowOff>19050</xdr:rowOff>
    </xdr:to>
    <xdr:sp macro="" textlink="">
      <xdr:nvSpPr>
        <xdr:cNvPr id="2" name="TekstSylinder 1"/>
        <xdr:cNvSpPr txBox="1"/>
      </xdr:nvSpPr>
      <xdr:spPr>
        <a:xfrm>
          <a:off x="133350" y="161925"/>
          <a:ext cx="9591675" cy="3476625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 b="1"/>
            <a:t>Veiledning for bruk av regneark</a:t>
          </a:r>
        </a:p>
        <a:p>
          <a:endParaRPr lang="nb-NO" sz="1100"/>
        </a:p>
        <a:p>
          <a:r>
            <a:rPr lang="nb-NO" sz="1100"/>
            <a:t>I denne øvelsen</a:t>
          </a:r>
          <a:r>
            <a:rPr lang="nb-NO" sz="1100" baseline="0"/>
            <a:t> ser vi på hvordan Excel kan brukes til regresjon.  Verdiene for x kan du legge inn i cellene B2 til B26 og tilhørende y verdier kan du legge inn i cellene C2 til C26. I figuren til høyre er punktene fremstilt i et diagram, regresjonslinjen er trukket opp og formelen for regresjonslinjen er også beregnet.  Også R</a:t>
          </a:r>
          <a:r>
            <a:rPr lang="nb-NO" sz="1100" baseline="30000"/>
            <a:t>2</a:t>
          </a:r>
          <a:r>
            <a:rPr lang="nb-NO" sz="1100" baseline="0"/>
            <a:t> blir beregnet i dette vinduet. </a:t>
          </a:r>
        </a:p>
        <a:p>
          <a:endParaRPr lang="nb-NO" sz="1100" baseline="0"/>
        </a:p>
        <a:p>
          <a:r>
            <a:rPr lang="nb-NO" sz="1100" baseline="0"/>
            <a:t>I F kolonnen får vi først beregnet snittet for x-verdiene, snittet for y-verdiene og antall observasjoner i cellene F2 til F4. I celle F6 beregnes stigningstallet til regresjonslinjen og i celle F7 beregnes  skjæringspunktet med y aksen. I celle F8 beregens korrelasjonskoeffisienten.  </a:t>
          </a:r>
        </a:p>
        <a:p>
          <a:endParaRPr lang="nb-NO" sz="1100" baseline="0"/>
        </a:p>
        <a:p>
          <a:r>
            <a:rPr lang="nb-NO" sz="1100" baseline="0"/>
            <a:t>Det neste som vi ønsker at regnearket skal gjøre er å teste om  regresjonsleddet</a:t>
          </a:r>
          <a:r>
            <a:rPr lang="nb-N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β</a:t>
          </a:r>
          <a:r>
            <a:rPr lang="nb-NO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nb-N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nb-NO" sz="1100" baseline="0"/>
            <a:t>er større enn 0 eller ikke.  Det vil si </a:t>
          </a:r>
        </a:p>
        <a:p>
          <a:endParaRPr lang="nb-NO" sz="1100" baseline="0"/>
        </a:p>
        <a:p>
          <a:r>
            <a:rPr lang="nb-NO" sz="1100">
              <a:solidFill>
                <a:schemeClr val="dk1"/>
              </a:solidFill>
              <a:latin typeface="+mn-lt"/>
              <a:ea typeface="+mn-ea"/>
              <a:cs typeface="+mn-cs"/>
            </a:rPr>
            <a:t>H</a:t>
          </a:r>
          <a:r>
            <a:rPr lang="nb-NO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0</a:t>
          </a:r>
          <a:r>
            <a:rPr lang="nb-NO" sz="110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β</a:t>
          </a:r>
          <a:r>
            <a:rPr lang="nb-NO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nb-NO" sz="1100">
              <a:solidFill>
                <a:schemeClr val="dk1"/>
              </a:solidFill>
              <a:latin typeface="+mn-lt"/>
              <a:ea typeface="+mn-ea"/>
              <a:cs typeface="+mn-cs"/>
            </a:rPr>
            <a:t> = </a:t>
          </a:r>
          <a:r>
            <a:rPr lang="nb-N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0</a:t>
          </a:r>
          <a:r>
            <a:rPr lang="nb-NO" sz="1100">
              <a:solidFill>
                <a:schemeClr val="dk1"/>
              </a:solidFill>
              <a:latin typeface="+mn-lt"/>
              <a:ea typeface="+mn-ea"/>
              <a:cs typeface="+mn-cs"/>
            </a:rPr>
            <a:t>   mot   H</a:t>
          </a:r>
          <a:r>
            <a:rPr lang="nb-NO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nb-NO" sz="1100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β</a:t>
          </a:r>
          <a:r>
            <a:rPr lang="nb-NO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nb-NO" sz="1100">
              <a:solidFill>
                <a:schemeClr val="dk1"/>
              </a:solidFill>
              <a:latin typeface="+mn-lt"/>
              <a:ea typeface="+mn-ea"/>
              <a:cs typeface="+mn-cs"/>
            </a:rPr>
            <a:t> &gt; </a:t>
          </a:r>
          <a:r>
            <a:rPr lang="nb-N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0</a:t>
          </a:r>
          <a:r>
            <a:rPr lang="nb-NO" sz="110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endParaRPr lang="nb-NO" sz="1100" baseline="0"/>
        </a:p>
        <a:p>
          <a:endParaRPr lang="nb-NO" sz="1100" baseline="0"/>
        </a:p>
        <a:p>
          <a:r>
            <a:rPr lang="nb-NO" sz="1100" baseline="0"/>
            <a:t>For å få det til må vi beregne noen størrelser. Den første vi skal estimere er varianen til </a:t>
          </a:r>
          <a:r>
            <a:rPr lang="el-GR" sz="1100" baseline="0"/>
            <a:t>ε</a:t>
          </a:r>
          <a:r>
            <a:rPr lang="nb-NO" sz="1100" baseline="-25000"/>
            <a:t>i</a:t>
          </a:r>
          <a:r>
            <a:rPr lang="nb-NO" sz="1100" baseline="0"/>
            <a:t>. Størrelsen </a:t>
          </a: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ε</a:t>
          </a:r>
          <a:r>
            <a:rPr lang="nb-NO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nb-NO" sz="1100" baseline="0"/>
            <a:t>representerer enkeltobservasjoners avvik fra gjennomsnittet.  Variansen til </a:t>
          </a: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ε</a:t>
          </a:r>
          <a:r>
            <a:rPr lang="nb-NO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i</a:t>
          </a:r>
          <a:r>
            <a:rPr lang="nb-N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beregnes i celle F14. Den neste størrelsen vi estimerer er variansen til den estimerte verdien til </a:t>
          </a: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β</a:t>
          </a:r>
          <a:r>
            <a:rPr lang="nb-NO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nb-N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 Denne størrelsen er beregnet i celle F15. Til slutt har vi på grunnlag av varianesen som vi beregnet i celle F15 estimert standardavviket til  estimerte verdien til </a:t>
          </a: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β</a:t>
          </a:r>
          <a:r>
            <a:rPr lang="nb-NO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nb-N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 celle F16. I celle F19 får vi beregnet en grenseverdi. Dersom regresjonsleddet er større enn denne grenseverdien forkaster vi hypotesen </a:t>
          </a:r>
          <a:r>
            <a:rPr lang="nb-NO" sz="1100">
              <a:solidFill>
                <a:schemeClr val="dk1"/>
              </a:solidFill>
              <a:latin typeface="+mn-lt"/>
              <a:ea typeface="+mn-ea"/>
              <a:cs typeface="+mn-cs"/>
            </a:rPr>
            <a:t>H</a:t>
          </a:r>
          <a:r>
            <a:rPr lang="nb-NO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0</a:t>
          </a:r>
          <a:r>
            <a:rPr lang="nb-N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 I celle F20 beregnes signifikanssannsynligheten.  I celleF22 får vi konkusjonen  på testen.  Til slutt har vi celle F24 og F25 beregnet øvre og nedre grense for konfidensintervallet for </a:t>
          </a:r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β</a:t>
          </a:r>
          <a:r>
            <a:rPr lang="nb-NO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nb-N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 Siginfikansnivået kan du angi i celle F11. </a:t>
          </a:r>
          <a:endParaRPr lang="nb-NO" sz="1100" baseline="0"/>
        </a:p>
        <a:p>
          <a:endParaRPr lang="nb-NO" sz="1100" baseline="0"/>
        </a:p>
        <a:p>
          <a:endParaRPr lang="nb-NO" sz="1100"/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workbookViewId="0">
      <selection activeCell="F20" sqref="F20"/>
    </sheetView>
  </sheetViews>
  <sheetFormatPr baseColWidth="10" defaultRowHeight="15" x14ac:dyDescent="0.25"/>
  <cols>
    <col min="1" max="21" width="13.7109375" customWidth="1"/>
  </cols>
  <sheetData>
    <row r="1" spans="1:6" x14ac:dyDescent="0.25">
      <c r="A1" s="6" t="s">
        <v>0</v>
      </c>
      <c r="B1" s="6" t="s">
        <v>1</v>
      </c>
    </row>
    <row r="2" spans="1:6" x14ac:dyDescent="0.25">
      <c r="A2" s="7">
        <v>60</v>
      </c>
      <c r="B2" s="7">
        <v>70</v>
      </c>
      <c r="D2" t="s">
        <v>2</v>
      </c>
      <c r="F2">
        <f>AVERAGE(A2:A26)</f>
        <v>52.533333333333331</v>
      </c>
    </row>
    <row r="3" spans="1:6" x14ac:dyDescent="0.25">
      <c r="A3" s="7">
        <v>67</v>
      </c>
      <c r="B3" s="7">
        <v>56</v>
      </c>
      <c r="D3" t="s">
        <v>3</v>
      </c>
      <c r="F3">
        <f>AVERAGE(B2:B26)</f>
        <v>54.06666666666667</v>
      </c>
    </row>
    <row r="4" spans="1:6" x14ac:dyDescent="0.25">
      <c r="A4" s="7">
        <v>50</v>
      </c>
      <c r="B4" s="7">
        <v>60</v>
      </c>
      <c r="D4" t="s">
        <v>8</v>
      </c>
      <c r="F4">
        <f>COUNT(A2:A26)</f>
        <v>15</v>
      </c>
    </row>
    <row r="5" spans="1:6" x14ac:dyDescent="0.25">
      <c r="A5" s="7">
        <v>35</v>
      </c>
      <c r="B5" s="7">
        <v>30</v>
      </c>
    </row>
    <row r="6" spans="1:6" x14ac:dyDescent="0.25">
      <c r="A6" s="7">
        <v>45</v>
      </c>
      <c r="B6" s="7">
        <v>52</v>
      </c>
      <c r="D6" t="s">
        <v>4</v>
      </c>
      <c r="F6">
        <f>SLOPE(B2:B26,A2:A26)</f>
        <v>0.90932946010143167</v>
      </c>
    </row>
    <row r="7" spans="1:6" x14ac:dyDescent="0.25">
      <c r="A7" s="7">
        <v>59</v>
      </c>
      <c r="B7" s="7">
        <v>50</v>
      </c>
      <c r="D7" t="s">
        <v>5</v>
      </c>
      <c r="F7">
        <f>INTERCEPT(B2:B26,A2:A26)</f>
        <v>6.2965590293381268</v>
      </c>
    </row>
    <row r="8" spans="1:6" x14ac:dyDescent="0.25">
      <c r="A8" s="7">
        <v>80</v>
      </c>
      <c r="B8" s="7">
        <v>90</v>
      </c>
      <c r="D8" t="s">
        <v>6</v>
      </c>
      <c r="F8">
        <f>CORREL(A2:A26,B2:B26)</f>
        <v>0.91657352132480574</v>
      </c>
    </row>
    <row r="9" spans="1:6" x14ac:dyDescent="0.25">
      <c r="A9" s="7">
        <v>93</v>
      </c>
      <c r="B9" s="7">
        <v>88</v>
      </c>
    </row>
    <row r="10" spans="1:6" x14ac:dyDescent="0.25">
      <c r="A10" s="7">
        <v>70</v>
      </c>
      <c r="B10" s="7">
        <v>60</v>
      </c>
    </row>
    <row r="11" spans="1:6" x14ac:dyDescent="0.25">
      <c r="A11" s="7">
        <v>63</v>
      </c>
      <c r="B11" s="7">
        <v>74</v>
      </c>
      <c r="D11" t="s">
        <v>7</v>
      </c>
      <c r="F11" s="5">
        <v>5</v>
      </c>
    </row>
    <row r="12" spans="1:6" x14ac:dyDescent="0.25">
      <c r="A12" s="7">
        <v>54</v>
      </c>
      <c r="B12" s="7">
        <v>50</v>
      </c>
      <c r="F12" s="10"/>
    </row>
    <row r="13" spans="1:6" x14ac:dyDescent="0.25">
      <c r="A13" s="7">
        <v>10</v>
      </c>
      <c r="B13" s="7">
        <v>30</v>
      </c>
    </row>
    <row r="14" spans="1:6" x14ac:dyDescent="0.25">
      <c r="A14" s="7">
        <v>69</v>
      </c>
      <c r="B14" s="7">
        <v>75</v>
      </c>
      <c r="D14" s="8" t="s">
        <v>9</v>
      </c>
      <c r="F14">
        <f>(DEVSQ(B2:B26)-F6*F6*DEVSQ(A2:A26))/(F4-2)</f>
        <v>100.57186445992851</v>
      </c>
    </row>
    <row r="15" spans="1:6" x14ac:dyDescent="0.25">
      <c r="A15" s="7">
        <v>8</v>
      </c>
      <c r="B15" s="7">
        <v>12</v>
      </c>
      <c r="D15" s="8" t="s">
        <v>10</v>
      </c>
      <c r="F15">
        <f>F14/DEVSQ(A2:A26)</f>
        <v>1.2105812792088716E-2</v>
      </c>
    </row>
    <row r="16" spans="1:6" x14ac:dyDescent="0.25">
      <c r="A16" s="7">
        <v>25</v>
      </c>
      <c r="B16" s="7">
        <v>14</v>
      </c>
      <c r="D16" s="8" t="s">
        <v>11</v>
      </c>
      <c r="F16">
        <f>SQRT(F15)</f>
        <v>0.11002641860975353</v>
      </c>
    </row>
    <row r="17" spans="1:15" x14ac:dyDescent="0.25">
      <c r="A17" s="7"/>
      <c r="B17" s="7"/>
    </row>
    <row r="18" spans="1:15" x14ac:dyDescent="0.25">
      <c r="A18" s="7"/>
      <c r="B18" s="7"/>
    </row>
    <row r="19" spans="1:15" x14ac:dyDescent="0.25">
      <c r="A19" s="7"/>
      <c r="B19" s="7"/>
      <c r="D19" t="s">
        <v>12</v>
      </c>
      <c r="F19">
        <f>F12+TINV(F11/100*2,F4-2)*F16</f>
        <v>0.1948494591568441</v>
      </c>
    </row>
    <row r="20" spans="1:15" x14ac:dyDescent="0.25">
      <c r="A20" s="7"/>
      <c r="B20" s="7"/>
      <c r="D20" s="2" t="s">
        <v>14</v>
      </c>
      <c r="E20" s="2"/>
      <c r="F20" s="9">
        <f>TDIST((F6-F12)/F16,F4-2,1)</f>
        <v>7.8154032653018642E-7</v>
      </c>
    </row>
    <row r="21" spans="1:15" x14ac:dyDescent="0.25">
      <c r="A21" s="7"/>
      <c r="B21" s="7"/>
    </row>
    <row r="22" spans="1:15" x14ac:dyDescent="0.25">
      <c r="A22" s="7"/>
      <c r="B22" s="7"/>
      <c r="D22" t="s">
        <v>13</v>
      </c>
      <c r="F22" t="str">
        <f>IF(F6&gt;F19,"Hypotesen H0 forkastes","Hypotesen H0 beholdes")</f>
        <v>Hypotesen H0 forkastes</v>
      </c>
    </row>
    <row r="23" spans="1:15" x14ac:dyDescent="0.25">
      <c r="A23" s="7"/>
      <c r="B23" s="7"/>
    </row>
    <row r="24" spans="1:15" x14ac:dyDescent="0.25">
      <c r="A24" s="7"/>
      <c r="B24" s="7"/>
      <c r="D24" t="s">
        <v>15</v>
      </c>
      <c r="F24">
        <f>F6-TINV(F11/100,F4-2)*F16</f>
        <v>0.67163183395406567</v>
      </c>
    </row>
    <row r="25" spans="1:15" x14ac:dyDescent="0.25">
      <c r="A25" s="7"/>
      <c r="B25" s="7"/>
      <c r="D25" t="s">
        <v>16</v>
      </c>
      <c r="F25">
        <f>F6+TINV(F11/100,F4-2)*F16</f>
        <v>1.1470270862487977</v>
      </c>
      <c r="I25" s="8"/>
    </row>
    <row r="26" spans="1:15" x14ac:dyDescent="0.25">
      <c r="A26" s="7"/>
      <c r="B26" s="7"/>
    </row>
    <row r="29" spans="1:15" x14ac:dyDescent="0.2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4"/>
      <c r="B40" s="4"/>
      <c r="C40" s="4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1"/>
      <c r="B41" s="1"/>
      <c r="C41" s="1"/>
      <c r="D41" s="1"/>
      <c r="E41" s="1"/>
      <c r="F41" s="1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1"/>
      <c r="B42" s="1"/>
      <c r="C42" s="1"/>
      <c r="D42" s="1"/>
      <c r="E42" s="1"/>
      <c r="F42" s="1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1"/>
      <c r="B43" s="1"/>
      <c r="C43" s="1"/>
      <c r="D43" s="1"/>
      <c r="E43" s="1"/>
      <c r="F43" s="1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2"/>
      <c r="K45" s="2"/>
      <c r="L45" s="2"/>
      <c r="M45" s="2"/>
      <c r="N45" s="2"/>
      <c r="O45" s="2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4"/>
      <c r="B53" s="4"/>
      <c r="C53" s="4"/>
      <c r="D53" s="2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1"/>
      <c r="B54" s="1"/>
      <c r="C54" s="1"/>
      <c r="D54" s="2"/>
      <c r="E54" s="1"/>
      <c r="F54" s="1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1"/>
      <c r="B55" s="1"/>
      <c r="C55" s="1"/>
      <c r="D55" s="2"/>
      <c r="E55" s="1"/>
      <c r="F55" s="1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1"/>
      <c r="B56" s="1"/>
      <c r="C56" s="1"/>
      <c r="D56" s="2"/>
      <c r="E56" s="1"/>
      <c r="F56" s="1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1"/>
      <c r="B57" s="1"/>
      <c r="C57" s="1"/>
      <c r="D57" s="2"/>
      <c r="E57" s="1"/>
      <c r="F57" s="1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1"/>
      <c r="B58" s="1"/>
      <c r="C58" s="1"/>
      <c r="D58" s="2"/>
      <c r="E58" s="1"/>
      <c r="F58" s="1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1"/>
      <c r="B59" s="1"/>
      <c r="C59" s="1"/>
      <c r="D59" s="2"/>
      <c r="E59" s="1"/>
      <c r="F59" s="1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1"/>
      <c r="B60" s="1"/>
      <c r="C60" s="1"/>
      <c r="D60" s="2"/>
      <c r="E60" s="1"/>
      <c r="F60" s="1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1"/>
      <c r="B61" s="1"/>
      <c r="C61" s="1"/>
      <c r="D61" s="2"/>
      <c r="E61" s="1"/>
      <c r="F61" s="1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1"/>
      <c r="B62" s="1"/>
      <c r="C62" s="1"/>
      <c r="D62" s="2"/>
      <c r="E62" s="1"/>
      <c r="F62" s="1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1"/>
      <c r="B63" s="1"/>
      <c r="C63" s="1"/>
      <c r="D63" s="2"/>
      <c r="E63" s="1"/>
      <c r="F63" s="1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1"/>
      <c r="B64" s="1"/>
      <c r="C64" s="1"/>
      <c r="D64" s="2"/>
      <c r="E64" s="1"/>
      <c r="F64" s="1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1"/>
      <c r="B65" s="1"/>
      <c r="C65" s="1"/>
      <c r="D65" s="2"/>
      <c r="E65" s="1"/>
      <c r="F65" s="1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1"/>
      <c r="B66" s="1"/>
      <c r="C66" s="1"/>
      <c r="D66" s="2"/>
      <c r="E66" s="1"/>
      <c r="F66" s="1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1"/>
      <c r="B67" s="1"/>
      <c r="C67" s="1"/>
      <c r="D67" s="2"/>
      <c r="E67" s="1"/>
      <c r="F67" s="1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1"/>
      <c r="B68" s="1"/>
      <c r="C68" s="1"/>
      <c r="D68" s="2"/>
      <c r="E68" s="1"/>
      <c r="F68" s="1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</sheetData>
  <sortState ref="F54:F68">
    <sortCondition ref="F54"/>
  </sortState>
  <pageMargins left="0.7" right="0.7" top="0.78740157499999996" bottom="0.78740157499999996" header="0.3" footer="0.3"/>
  <pageSetup paperSize="9" orientation="portrait" horizontalDpi="200" verticalDpi="20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Regresjon. Test på om β1&gt;0</vt:lpstr>
      <vt:lpstr>Veiledning for bruk av regneark</vt:lpstr>
    </vt:vector>
  </TitlesOfParts>
  <Company>HiT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panderse</dc:creator>
  <cp:lastModifiedBy>NOT-3706-b</cp:lastModifiedBy>
  <dcterms:created xsi:type="dcterms:W3CDTF">2009-11-17T10:17:15Z</dcterms:created>
  <dcterms:modified xsi:type="dcterms:W3CDTF">2016-04-04T18:42:03Z</dcterms:modified>
</cp:coreProperties>
</file>