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-3706-b\Documents\Jobb\Peers webside\regneark tall\"/>
    </mc:Choice>
  </mc:AlternateContent>
  <bookViews>
    <workbookView xWindow="0" yWindow="0" windowWidth="28800" windowHeight="12435"/>
  </bookViews>
  <sheets>
    <sheet name="Dioantiske likninger" sheetId="4" r:id="rId1"/>
    <sheet name="Veiledning for bruk av regneark" sheetId="5" r:id="rId2"/>
  </sheets>
  <calcPr calcId="152511"/>
</workbook>
</file>

<file path=xl/calcChain.xml><?xml version="1.0" encoding="utf-8"?>
<calcChain xmlns="http://schemas.openxmlformats.org/spreadsheetml/2006/main">
  <c r="E9" i="4" l="1"/>
  <c r="C13" i="4" s="1"/>
  <c r="C14" i="4" l="1"/>
  <c r="E17" i="4" s="1"/>
  <c r="C15" i="4"/>
  <c r="M3" i="4" l="1"/>
  <c r="Y3" i="4" s="1"/>
  <c r="G18" i="4"/>
  <c r="J24" i="4" l="1"/>
  <c r="L24" i="4"/>
  <c r="J25" i="4"/>
  <c r="L25" i="4"/>
  <c r="I24" i="4"/>
  <c r="K24" i="4"/>
  <c r="I25" i="4"/>
  <c r="K25" i="4"/>
  <c r="N3" i="4"/>
  <c r="V3" i="4" s="1"/>
  <c r="O3" i="4"/>
  <c r="R3" i="4"/>
  <c r="Z3" i="4" s="1"/>
  <c r="Q3" i="4"/>
  <c r="AC3" i="4" s="1"/>
  <c r="S3" i="4"/>
  <c r="U3" i="4" s="1"/>
  <c r="P3" i="4"/>
  <c r="X3" i="4" l="1"/>
  <c r="AB3" i="4"/>
  <c r="W3" i="4"/>
  <c r="AA3" i="4"/>
  <c r="M4" i="4"/>
  <c r="Y4" i="4" s="1"/>
  <c r="N4" i="4" l="1"/>
  <c r="V4" i="4" s="1"/>
  <c r="O4" i="4"/>
  <c r="R4" i="4"/>
  <c r="Z4" i="4" s="1"/>
  <c r="P4" i="4"/>
  <c r="Q4" i="4"/>
  <c r="AC4" i="4" s="1"/>
  <c r="S4" i="4"/>
  <c r="U4" i="4" s="1"/>
  <c r="W4" i="4" l="1"/>
  <c r="AA4" i="4"/>
  <c r="X4" i="4"/>
  <c r="AB4" i="4"/>
  <c r="M5" i="4"/>
  <c r="Y5" i="4" s="1"/>
  <c r="Q5" i="4" l="1"/>
  <c r="AC5" i="4" s="1"/>
  <c r="S5" i="4"/>
  <c r="U5" i="4" s="1"/>
  <c r="P5" i="4"/>
  <c r="N5" i="4"/>
  <c r="V5" i="4" s="1"/>
  <c r="O5" i="4"/>
  <c r="R5" i="4"/>
  <c r="Z5" i="4" s="1"/>
  <c r="W5" i="4" l="1"/>
  <c r="AA5" i="4"/>
  <c r="X5" i="4"/>
  <c r="AB5" i="4"/>
  <c r="M6" i="4"/>
  <c r="Y6" i="4" s="1"/>
  <c r="O6" i="4" l="1"/>
  <c r="Q6" i="4"/>
  <c r="AC6" i="4" s="1"/>
  <c r="N6" i="4"/>
  <c r="V6" i="4" s="1"/>
  <c r="S6" i="4"/>
  <c r="U6" i="4" s="1"/>
  <c r="R6" i="4"/>
  <c r="Z6" i="4" s="1"/>
  <c r="P6" i="4"/>
  <c r="W6" i="4" l="1"/>
  <c r="AA6" i="4"/>
  <c r="X6" i="4"/>
  <c r="AB6" i="4"/>
  <c r="M7" i="4"/>
  <c r="Q7" i="4" l="1"/>
  <c r="AC7" i="4" s="1"/>
  <c r="S7" i="4"/>
  <c r="P7" i="4"/>
  <c r="N7" i="4"/>
  <c r="V7" i="4" s="1"/>
  <c r="O7" i="4"/>
  <c r="Y7" i="4"/>
  <c r="R7" i="4"/>
  <c r="Z7" i="4" s="1"/>
  <c r="U7" i="4" l="1"/>
  <c r="M8" i="4"/>
  <c r="W7" i="4"/>
  <c r="AA7" i="4"/>
  <c r="AB7" i="4"/>
  <c r="X7" i="4"/>
  <c r="O8" i="4" l="1"/>
  <c r="P8" i="4"/>
  <c r="Q8" i="4"/>
  <c r="AC8" i="4" s="1"/>
  <c r="N8" i="4"/>
  <c r="V8" i="4" s="1"/>
  <c r="S8" i="4"/>
  <c r="R8" i="4"/>
  <c r="Z8" i="4" s="1"/>
  <c r="Y8" i="4"/>
  <c r="X8" i="4" l="1"/>
  <c r="AB8" i="4"/>
  <c r="U8" i="4"/>
  <c r="M9" i="4"/>
  <c r="AA8" i="4"/>
  <c r="W8" i="4"/>
  <c r="Q9" i="4" l="1"/>
  <c r="AC9" i="4" s="1"/>
  <c r="Y9" i="4"/>
  <c r="S9" i="4"/>
  <c r="P9" i="4"/>
  <c r="N9" i="4"/>
  <c r="V9" i="4" s="1"/>
  <c r="O9" i="4"/>
  <c r="R9" i="4"/>
  <c r="Z9" i="4" s="1"/>
  <c r="AA9" i="4" l="1"/>
  <c r="W9" i="4"/>
  <c r="AB9" i="4"/>
  <c r="X9" i="4"/>
  <c r="U9" i="4"/>
  <c r="M10" i="4"/>
  <c r="S10" i="4" l="1"/>
  <c r="Q10" i="4"/>
  <c r="AC10" i="4" s="1"/>
  <c r="Y10" i="4"/>
  <c r="N10" i="4"/>
  <c r="V10" i="4" s="1"/>
  <c r="P10" i="4"/>
  <c r="O10" i="4"/>
  <c r="R10" i="4"/>
  <c r="Z10" i="4" s="1"/>
  <c r="AA10" i="4" l="1"/>
  <c r="W10" i="4"/>
  <c r="AB10" i="4"/>
  <c r="X10" i="4"/>
  <c r="M11" i="4"/>
  <c r="U10" i="4"/>
  <c r="P11" i="4" l="1"/>
  <c r="S11" i="4"/>
  <c r="R11" i="4"/>
  <c r="Z11" i="4" s="1"/>
  <c r="N11" i="4"/>
  <c r="V11" i="4" s="1"/>
  <c r="Y11" i="4"/>
  <c r="Q11" i="4"/>
  <c r="AC11" i="4" s="1"/>
  <c r="O11" i="4"/>
  <c r="U11" i="4" l="1"/>
  <c r="M12" i="4"/>
  <c r="W11" i="4"/>
  <c r="AA11" i="4"/>
  <c r="X11" i="4"/>
  <c r="AB11" i="4"/>
  <c r="O12" i="4" l="1"/>
  <c r="R12" i="4"/>
  <c r="Z12" i="4" s="1"/>
  <c r="S12" i="4"/>
  <c r="U12" i="4" s="1"/>
  <c r="E20" i="4" s="1"/>
  <c r="U16" i="4" s="1"/>
  <c r="N12" i="4"/>
  <c r="V12" i="4" s="1"/>
  <c r="Y12" i="4"/>
  <c r="Q12" i="4"/>
  <c r="AC12" i="4" s="1"/>
  <c r="P12" i="4"/>
  <c r="AA16" i="4" l="1"/>
  <c r="V16" i="4"/>
  <c r="Y16" i="4"/>
  <c r="AC16" i="4"/>
  <c r="Z16" i="4"/>
  <c r="AB12" i="4"/>
  <c r="X12" i="4"/>
  <c r="X16" i="4" s="1"/>
  <c r="W12" i="4"/>
  <c r="W16" i="4" s="1"/>
  <c r="AA12" i="4"/>
  <c r="AB16" i="4" l="1"/>
  <c r="U17" i="4"/>
  <c r="AA17" i="4" s="1"/>
  <c r="V17" i="4" l="1"/>
  <c r="AC17" i="4"/>
  <c r="AB17" i="4"/>
  <c r="W17" i="4"/>
  <c r="Y17" i="4"/>
  <c r="U18" i="4" s="1"/>
  <c r="Z17" i="4"/>
  <c r="X17" i="4"/>
  <c r="AA18" i="4" l="1"/>
  <c r="AB18" i="4"/>
  <c r="AC18" i="4"/>
  <c r="X18" i="4"/>
  <c r="Y18" i="4"/>
  <c r="U19" i="4" s="1"/>
  <c r="Z18" i="4"/>
  <c r="W18" i="4"/>
  <c r="V18" i="4"/>
  <c r="AA19" i="4" l="1"/>
  <c r="W19" i="4"/>
  <c r="V19" i="4"/>
  <c r="Y19" i="4"/>
  <c r="U20" i="4" s="1"/>
  <c r="AA20" i="4" s="1"/>
  <c r="X19" i="4"/>
  <c r="Z19" i="4"/>
  <c r="AC19" i="4"/>
  <c r="AB19" i="4"/>
  <c r="V20" i="4" l="1"/>
  <c r="W20" i="4"/>
  <c r="X20" i="4"/>
  <c r="Y20" i="4"/>
  <c r="U21" i="4" s="1"/>
  <c r="AA21" i="4" s="1"/>
  <c r="Z20" i="4"/>
  <c r="AB20" i="4"/>
  <c r="AC20" i="4"/>
  <c r="W21" i="4" l="1"/>
  <c r="V21" i="4"/>
  <c r="Y21" i="4"/>
  <c r="U22" i="4" s="1"/>
  <c r="AA22" i="4" s="1"/>
  <c r="X21" i="4"/>
  <c r="Z21" i="4"/>
  <c r="AC21" i="4"/>
  <c r="AB21" i="4"/>
  <c r="V22" i="4" l="1"/>
  <c r="W22" i="4"/>
  <c r="X22" i="4"/>
  <c r="Y22" i="4"/>
  <c r="U23" i="4" s="1"/>
  <c r="AA23" i="4" s="1"/>
  <c r="Z22" i="4"/>
  <c r="AB22" i="4"/>
  <c r="AC22" i="4"/>
  <c r="W23" i="4" l="1"/>
  <c r="V23" i="4"/>
  <c r="Y23" i="4"/>
  <c r="U24" i="4" s="1"/>
  <c r="AA24" i="4" s="1"/>
  <c r="X23" i="4"/>
  <c r="Z23" i="4"/>
  <c r="AC23" i="4"/>
  <c r="AB23" i="4"/>
  <c r="Z24" i="4" l="1"/>
  <c r="AB24" i="4"/>
  <c r="AC24" i="4"/>
  <c r="V24" i="4"/>
  <c r="W24" i="4"/>
  <c r="X24" i="4"/>
  <c r="Y24" i="4"/>
  <c r="U25" i="4" s="1"/>
  <c r="AA25" i="4" s="1"/>
  <c r="W25" i="4" l="1"/>
  <c r="C25" i="4" s="1"/>
  <c r="Z25" i="4"/>
  <c r="AB25" i="4"/>
  <c r="V25" i="4"/>
  <c r="Y25" i="4"/>
  <c r="X25" i="4"/>
  <c r="AC25" i="4"/>
  <c r="H25" i="4" l="1"/>
  <c r="C24" i="4"/>
  <c r="H24" i="4" s="1"/>
</calcChain>
</file>

<file path=xl/sharedStrings.xml><?xml version="1.0" encoding="utf-8"?>
<sst xmlns="http://schemas.openxmlformats.org/spreadsheetml/2006/main" count="24" uniqueCount="19">
  <si>
    <t>Antall steg i Euclid</t>
  </si>
  <si>
    <t>x=</t>
  </si>
  <si>
    <t>y=</t>
  </si>
  <si>
    <t>Spesiell Løsning</t>
  </si>
  <si>
    <t>Generell løsning</t>
  </si>
  <si>
    <t>Løsning av den diofantiske ligningen ax+by=c</t>
  </si>
  <si>
    <t>a=</t>
  </si>
  <si>
    <t xml:space="preserve">b= </t>
  </si>
  <si>
    <t>c=</t>
  </si>
  <si>
    <t>SFF til a,b og c :</t>
  </si>
  <si>
    <t>Ligningen når den er forkortet dersom det er mulig</t>
  </si>
  <si>
    <t>Skriv inn koeffisientene a,b og c</t>
  </si>
  <si>
    <t>SFF til a og b :</t>
  </si>
  <si>
    <t>Test på om den har løsning :</t>
  </si>
  <si>
    <t>Euclids algorime gir</t>
  </si>
  <si>
    <t>Utrykk for tallene i høyre kolonne</t>
  </si>
  <si>
    <t>Tilbakenøsting av tabellen</t>
  </si>
  <si>
    <t>Hjelpekolonne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</si>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</sst>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/>
    <xf numFmtId="0" fontId="0" fillId="0" borderId="0" xfId="0" applyFill="1" applyBorder="1"/>
    <xf numFmtId="1" fontId="0" fillId="0" borderId="0" xfId="0" applyNumberFormat="1" applyFill="1" applyBorder="1"/>
    <xf numFmtId="49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/>
    <xf numFmtId="1" fontId="0" fillId="0" borderId="2" xfId="0" applyNumberFormat="1" applyBorder="1"/>
    <xf numFmtId="1" fontId="0" fillId="0" borderId="3" xfId="0" applyNumberFormat="1" applyBorder="1"/>
    <xf numFmtId="0" fontId="0" fillId="0" borderId="4" xfId="0" applyBorder="1"/>
    <xf numFmtId="0" fontId="0" fillId="0" borderId="0" xfId="0" applyBorder="1"/>
    <xf numFmtId="1" fontId="0" fillId="0" borderId="0" xfId="0" applyNumberFormat="1" applyBorder="1"/>
    <xf numFmtId="1" fontId="0" fillId="0" borderId="5" xfId="0" applyNumberFormat="1" applyBorder="1"/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1" fontId="0" fillId="0" borderId="7" xfId="0" applyNumberFormat="1" applyBorder="1"/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1" fontId="1" fillId="0" borderId="2" xfId="0" applyNumberFormat="1" applyFont="1" applyBorder="1"/>
    <xf numFmtId="0" fontId="0" fillId="0" borderId="0" xfId="0" applyNumberFormat="1" applyBorder="1" applyAlignment="1">
      <alignment horizontal="left"/>
    </xf>
    <xf numFmtId="0" fontId="0" fillId="0" borderId="7" xfId="0" applyNumberFormat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1" fontId="3" fillId="0" borderId="0" xfId="0" applyNumberFormat="1" applyFont="1" applyFill="1" applyBorder="1"/>
    <xf numFmtId="49" fontId="3" fillId="0" borderId="0" xfId="0" applyNumberFormat="1" applyFont="1" applyFill="1" applyBorder="1"/>
    <xf numFmtId="1" fontId="3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/>
    <xf numFmtId="0" fontId="4" fillId="0" borderId="0" xfId="0" applyFont="1"/>
    <xf numFmtId="0" fontId="0" fillId="0" borderId="0" xfId="0" applyFill="1"/>
    <xf numFmtId="1" fontId="0" fillId="3" borderId="2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49" fontId="0" fillId="4" borderId="7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15FBA"/>
      <color rgb="FFCD33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180975</xdr:rowOff>
    </xdr:from>
    <xdr:to>
      <xdr:col>12</xdr:col>
      <xdr:colOff>238125</xdr:colOff>
      <xdr:row>19</xdr:row>
      <xdr:rowOff>28575</xdr:rowOff>
    </xdr:to>
    <xdr:sp macro="" textlink="">
      <xdr:nvSpPr>
        <xdr:cNvPr id="2" name="TekstSylinder 1"/>
        <xdr:cNvSpPr txBox="1"/>
      </xdr:nvSpPr>
      <xdr:spPr>
        <a:xfrm>
          <a:off x="371475" y="180975"/>
          <a:ext cx="9010650" cy="3467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100" b="1">
              <a:solidFill>
                <a:schemeClr val="dk1"/>
              </a:solidFill>
              <a:latin typeface="+mn-lt"/>
              <a:ea typeface="+mn-ea"/>
              <a:cs typeface="+mn-cs"/>
            </a:rPr>
            <a:t>Veiledning for bruk av regneark</a:t>
          </a:r>
          <a:endParaRPr lang="nb-NO"/>
        </a:p>
        <a:p>
          <a:endParaRPr lang="nb-N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latin typeface="+mn-lt"/>
              <a:ea typeface="+mn-ea"/>
              <a:cs typeface="+mn-cs"/>
            </a:rPr>
            <a:t>Dette</a:t>
          </a:r>
          <a:r>
            <a:rPr lang="nb-N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regnearket løser den diofantiske ligningen ax + by = c ved hjelp av Euclids algoritme.  I celle B5 til B7 skriver du inn koeffisienten e til a, b og c. Regnearket vil forkorte ligningen dersom det er mulig og skrive inn koeffisientene i den forkortede ligningen i celle B13 til B15. Regnearket sjekker om ligningen har løsning eller ikke. Dersom den ikke har løsning vil det fremkomme en melding om dette i celle G 18. De fargede feltene vil da være blanke. Dersom ligningen har løsning vil du i det i gule feltet få frem hvordan Euclids algoritme er brukt. I det organsje feltet er hver enkelt linje løst med hensyn på resten og i det blå feltet har vi tilbakenøstet tabellen slik at vi klarer å uttrykke 1 som er lineær kombinasjon av a og b. Til slutt er løsningen angitt i rad 24 og 25.</a:t>
          </a:r>
          <a:endParaRPr lang="nb-NO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1"/>
  <sheetViews>
    <sheetView tabSelected="1" workbookViewId="0">
      <selection activeCell="C8" sqref="C8"/>
    </sheetView>
  </sheetViews>
  <sheetFormatPr baseColWidth="10" defaultRowHeight="15" x14ac:dyDescent="0.25"/>
  <cols>
    <col min="1" max="5" width="5.7109375" customWidth="1"/>
    <col min="6" max="12" width="5.7109375" style="3" customWidth="1"/>
    <col min="13" max="13" width="5.7109375" customWidth="1"/>
    <col min="14" max="22" width="5.7109375" style="2" customWidth="1"/>
    <col min="23" max="41" width="5.7109375" customWidth="1"/>
  </cols>
  <sheetData>
    <row r="1" spans="2:29" s="42" customFormat="1" ht="18.75" x14ac:dyDescent="0.3">
      <c r="B1" s="37" t="s">
        <v>5</v>
      </c>
      <c r="C1" s="38"/>
      <c r="D1" s="38"/>
      <c r="E1" s="38"/>
      <c r="F1" s="38"/>
      <c r="G1" s="39"/>
      <c r="H1" s="40"/>
      <c r="I1" s="39"/>
      <c r="J1" s="39"/>
      <c r="K1" s="39"/>
      <c r="L1" s="41"/>
      <c r="M1" s="12" t="s">
        <v>14</v>
      </c>
      <c r="N1" s="43"/>
      <c r="O1" s="43"/>
      <c r="P1" s="43"/>
      <c r="Q1" s="43"/>
      <c r="R1" s="43"/>
      <c r="S1" s="43"/>
      <c r="T1" s="43"/>
      <c r="U1" s="44" t="s">
        <v>15</v>
      </c>
      <c r="V1" s="45"/>
      <c r="W1" s="12"/>
      <c r="X1" s="12"/>
      <c r="Y1" s="12"/>
      <c r="Z1" s="12"/>
    </row>
    <row r="2" spans="2:29" x14ac:dyDescent="0.25">
      <c r="B2" s="7"/>
      <c r="C2" s="7"/>
      <c r="D2" s="7"/>
      <c r="E2" s="7"/>
      <c r="F2" s="7"/>
      <c r="G2" s="8"/>
      <c r="H2" s="9"/>
      <c r="I2" s="8"/>
      <c r="J2" s="8"/>
      <c r="K2" s="8"/>
      <c r="AA2" s="12"/>
    </row>
    <row r="3" spans="2:29" x14ac:dyDescent="0.25">
      <c r="B3" s="36" t="s">
        <v>11</v>
      </c>
      <c r="C3" s="36"/>
      <c r="D3" s="36"/>
      <c r="E3" s="36"/>
      <c r="F3" s="36"/>
      <c r="G3" s="8"/>
      <c r="H3" s="8"/>
      <c r="I3" s="8"/>
      <c r="J3" s="8"/>
      <c r="K3" s="8"/>
      <c r="M3" s="68">
        <f>IF(OR(C13=1,MOD(C15,E17)&lt;&gt;0),"",C14)</f>
        <v>25</v>
      </c>
      <c r="N3" s="69" t="str">
        <f>IF(M3="","","=")</f>
        <v>=</v>
      </c>
      <c r="O3" s="50">
        <f>IF(M3="","",INT(M3/C13))</f>
        <v>3</v>
      </c>
      <c r="P3" s="69" t="str">
        <f>IF(M3="","","*")</f>
        <v>*</v>
      </c>
      <c r="Q3" s="50">
        <f>IF(M3="","",C13)</f>
        <v>7</v>
      </c>
      <c r="R3" s="69" t="str">
        <f>IF(M3="","","+")</f>
        <v>+</v>
      </c>
      <c r="S3" s="70">
        <f>IF(M3="","",MOD(M3,C13))</f>
        <v>4</v>
      </c>
      <c r="U3" s="53">
        <f t="shared" ref="U3:U12" si="0">S3</f>
        <v>4</v>
      </c>
      <c r="V3" s="54" t="str">
        <f t="shared" ref="V3:V12" si="1">N3</f>
        <v>=</v>
      </c>
      <c r="W3" s="55">
        <f t="shared" ref="W3:W12" si="2">IF(O3="","",1)</f>
        <v>1</v>
      </c>
      <c r="X3" s="56" t="str">
        <f t="shared" ref="X3:X12" si="3">P3</f>
        <v>*</v>
      </c>
      <c r="Y3" s="55">
        <f t="shared" ref="Y3:Y12" si="4">M3</f>
        <v>25</v>
      </c>
      <c r="Z3" s="55" t="str">
        <f t="shared" ref="Z3:Z12" si="5">IF(R3="","","-")</f>
        <v>-</v>
      </c>
      <c r="AA3" s="56">
        <f t="shared" ref="AA3:AC12" si="6">O3</f>
        <v>3</v>
      </c>
      <c r="AB3" s="56" t="str">
        <f t="shared" si="6"/>
        <v>*</v>
      </c>
      <c r="AC3" s="57">
        <f t="shared" si="6"/>
        <v>7</v>
      </c>
    </row>
    <row r="4" spans="2:29" x14ac:dyDescent="0.25">
      <c r="B4" s="7"/>
      <c r="C4" s="7"/>
      <c r="D4" s="7"/>
      <c r="E4" s="7"/>
      <c r="F4" s="7"/>
      <c r="G4" s="8"/>
      <c r="H4" s="8"/>
      <c r="I4" s="8"/>
      <c r="J4" s="8"/>
      <c r="K4" s="8"/>
      <c r="M4" s="71">
        <f t="shared" ref="M4:M12" si="7">IF(OR(S3=1,S3=""),"",Q3)</f>
        <v>7</v>
      </c>
      <c r="N4" s="72" t="str">
        <f>IF(M4="","","=")</f>
        <v>=</v>
      </c>
      <c r="O4" s="51">
        <f>IF(M4="","",INT(Q3/S3))</f>
        <v>1</v>
      </c>
      <c r="P4" s="51" t="str">
        <f>IF(M4="","","*")</f>
        <v>*</v>
      </c>
      <c r="Q4" s="51">
        <f>IF(M4="","",S3)</f>
        <v>4</v>
      </c>
      <c r="R4" s="51" t="str">
        <f>IF(M4="","","+")</f>
        <v>+</v>
      </c>
      <c r="S4" s="73">
        <f>IF(M4="","",MOD(Q3,S3))</f>
        <v>3</v>
      </c>
      <c r="T4" s="7"/>
      <c r="U4" s="58">
        <f t="shared" si="0"/>
        <v>3</v>
      </c>
      <c r="V4" s="59" t="str">
        <f t="shared" si="1"/>
        <v>=</v>
      </c>
      <c r="W4" s="60">
        <f t="shared" si="2"/>
        <v>1</v>
      </c>
      <c r="X4" s="61" t="str">
        <f t="shared" si="3"/>
        <v>*</v>
      </c>
      <c r="Y4" s="60">
        <f t="shared" si="4"/>
        <v>7</v>
      </c>
      <c r="Z4" s="60" t="str">
        <f t="shared" si="5"/>
        <v>-</v>
      </c>
      <c r="AA4" s="60">
        <f t="shared" si="6"/>
        <v>1</v>
      </c>
      <c r="AB4" s="61" t="str">
        <f t="shared" si="6"/>
        <v>*</v>
      </c>
      <c r="AC4" s="62">
        <f t="shared" si="6"/>
        <v>4</v>
      </c>
    </row>
    <row r="5" spans="2:29" x14ac:dyDescent="0.25">
      <c r="B5" s="7" t="s">
        <v>6</v>
      </c>
      <c r="C5" s="47">
        <v>7</v>
      </c>
      <c r="D5" s="7"/>
      <c r="E5" s="7"/>
      <c r="F5" s="7"/>
      <c r="G5" s="8"/>
      <c r="H5" s="8"/>
      <c r="I5" s="8"/>
      <c r="J5" s="8"/>
      <c r="K5" s="8"/>
      <c r="M5" s="71">
        <f t="shared" si="7"/>
        <v>4</v>
      </c>
      <c r="N5" s="72" t="str">
        <f t="shared" ref="N5:N12" si="8">IF(M5="","","=")</f>
        <v>=</v>
      </c>
      <c r="O5" s="51">
        <f t="shared" ref="O5:O12" si="9">IF(M5="","",INT(Q4/S4))</f>
        <v>1</v>
      </c>
      <c r="P5" s="51" t="str">
        <f t="shared" ref="P5:P12" si="10">IF(M5="","","*")</f>
        <v>*</v>
      </c>
      <c r="Q5" s="51">
        <f t="shared" ref="Q5:Q12" si="11">IF(M5="","",S4)</f>
        <v>3</v>
      </c>
      <c r="R5" s="51" t="str">
        <f t="shared" ref="R5:R12" si="12">IF(M5="","","+")</f>
        <v>+</v>
      </c>
      <c r="S5" s="73">
        <f t="shared" ref="S5:S12" si="13">IF(M5="","",MOD(Q4,S4))</f>
        <v>1</v>
      </c>
      <c r="T5" s="7"/>
      <c r="U5" s="58">
        <f t="shared" si="0"/>
        <v>1</v>
      </c>
      <c r="V5" s="59" t="str">
        <f t="shared" si="1"/>
        <v>=</v>
      </c>
      <c r="W5" s="60">
        <f t="shared" si="2"/>
        <v>1</v>
      </c>
      <c r="X5" s="61" t="str">
        <f t="shared" si="3"/>
        <v>*</v>
      </c>
      <c r="Y5" s="60">
        <f t="shared" si="4"/>
        <v>4</v>
      </c>
      <c r="Z5" s="60" t="str">
        <f t="shared" si="5"/>
        <v>-</v>
      </c>
      <c r="AA5" s="60">
        <f t="shared" si="6"/>
        <v>1</v>
      </c>
      <c r="AB5" s="61" t="str">
        <f t="shared" si="6"/>
        <v>*</v>
      </c>
      <c r="AC5" s="62">
        <f t="shared" si="6"/>
        <v>3</v>
      </c>
    </row>
    <row r="6" spans="2:29" x14ac:dyDescent="0.25">
      <c r="B6" s="7" t="s">
        <v>7</v>
      </c>
      <c r="C6" s="47">
        <v>25</v>
      </c>
      <c r="D6" s="7"/>
      <c r="E6" s="7"/>
      <c r="F6" s="7"/>
      <c r="G6" s="8"/>
      <c r="H6" s="8"/>
      <c r="I6" s="8"/>
      <c r="J6" s="8"/>
      <c r="K6" s="8"/>
      <c r="M6" s="71" t="str">
        <f t="shared" si="7"/>
        <v/>
      </c>
      <c r="N6" s="72" t="str">
        <f t="shared" si="8"/>
        <v/>
      </c>
      <c r="O6" s="51" t="str">
        <f t="shared" si="9"/>
        <v/>
      </c>
      <c r="P6" s="51" t="str">
        <f t="shared" si="10"/>
        <v/>
      </c>
      <c r="Q6" s="51" t="str">
        <f t="shared" si="11"/>
        <v/>
      </c>
      <c r="R6" s="51" t="str">
        <f t="shared" si="12"/>
        <v/>
      </c>
      <c r="S6" s="73" t="str">
        <f t="shared" si="13"/>
        <v/>
      </c>
      <c r="T6" s="7"/>
      <c r="U6" s="58" t="str">
        <f t="shared" si="0"/>
        <v/>
      </c>
      <c r="V6" s="59" t="str">
        <f t="shared" si="1"/>
        <v/>
      </c>
      <c r="W6" s="60" t="str">
        <f t="shared" si="2"/>
        <v/>
      </c>
      <c r="X6" s="61" t="str">
        <f t="shared" si="3"/>
        <v/>
      </c>
      <c r="Y6" s="60" t="str">
        <f t="shared" si="4"/>
        <v/>
      </c>
      <c r="Z6" s="60" t="str">
        <f t="shared" si="5"/>
        <v/>
      </c>
      <c r="AA6" s="60" t="str">
        <f t="shared" si="6"/>
        <v/>
      </c>
      <c r="AB6" s="61" t="str">
        <f t="shared" si="6"/>
        <v/>
      </c>
      <c r="AC6" s="62" t="str">
        <f t="shared" si="6"/>
        <v/>
      </c>
    </row>
    <row r="7" spans="2:29" x14ac:dyDescent="0.25">
      <c r="B7" s="7" t="s">
        <v>8</v>
      </c>
      <c r="C7" s="47">
        <v>1</v>
      </c>
      <c r="D7" s="7"/>
      <c r="E7" s="7"/>
      <c r="F7" s="7"/>
      <c r="G7" s="8"/>
      <c r="H7" s="8"/>
      <c r="I7" s="8"/>
      <c r="J7" s="8"/>
      <c r="K7" s="8"/>
      <c r="M7" s="71" t="str">
        <f t="shared" si="7"/>
        <v/>
      </c>
      <c r="N7" s="72" t="str">
        <f t="shared" si="8"/>
        <v/>
      </c>
      <c r="O7" s="51" t="str">
        <f t="shared" si="9"/>
        <v/>
      </c>
      <c r="P7" s="51" t="str">
        <f t="shared" si="10"/>
        <v/>
      </c>
      <c r="Q7" s="51" t="str">
        <f t="shared" si="11"/>
        <v/>
      </c>
      <c r="R7" s="51" t="str">
        <f t="shared" si="12"/>
        <v/>
      </c>
      <c r="S7" s="73" t="str">
        <f t="shared" si="13"/>
        <v/>
      </c>
      <c r="T7" s="7"/>
      <c r="U7" s="58" t="str">
        <f t="shared" si="0"/>
        <v/>
      </c>
      <c r="V7" s="59" t="str">
        <f t="shared" si="1"/>
        <v/>
      </c>
      <c r="W7" s="60" t="str">
        <f t="shared" si="2"/>
        <v/>
      </c>
      <c r="X7" s="61" t="str">
        <f t="shared" si="3"/>
        <v/>
      </c>
      <c r="Y7" s="60" t="str">
        <f t="shared" si="4"/>
        <v/>
      </c>
      <c r="Z7" s="60" t="str">
        <f t="shared" si="5"/>
        <v/>
      </c>
      <c r="AA7" s="60" t="str">
        <f t="shared" si="6"/>
        <v/>
      </c>
      <c r="AB7" s="61" t="str">
        <f t="shared" si="6"/>
        <v/>
      </c>
      <c r="AC7" s="62" t="str">
        <f t="shared" si="6"/>
        <v/>
      </c>
    </row>
    <row r="8" spans="2:29" x14ac:dyDescent="0.25">
      <c r="C8" s="49"/>
      <c r="F8"/>
      <c r="M8" s="71" t="str">
        <f t="shared" si="7"/>
        <v/>
      </c>
      <c r="N8" s="72" t="str">
        <f t="shared" si="8"/>
        <v/>
      </c>
      <c r="O8" s="51" t="str">
        <f t="shared" si="9"/>
        <v/>
      </c>
      <c r="P8" s="51" t="str">
        <f t="shared" si="10"/>
        <v/>
      </c>
      <c r="Q8" s="51" t="str">
        <f t="shared" si="11"/>
        <v/>
      </c>
      <c r="R8" s="51" t="str">
        <f t="shared" si="12"/>
        <v/>
      </c>
      <c r="S8" s="73" t="str">
        <f t="shared" si="13"/>
        <v/>
      </c>
      <c r="T8" s="7"/>
      <c r="U8" s="58" t="str">
        <f t="shared" si="0"/>
        <v/>
      </c>
      <c r="V8" s="59" t="str">
        <f t="shared" si="1"/>
        <v/>
      </c>
      <c r="W8" s="60" t="str">
        <f t="shared" si="2"/>
        <v/>
      </c>
      <c r="X8" s="61" t="str">
        <f t="shared" si="3"/>
        <v/>
      </c>
      <c r="Y8" s="60" t="str">
        <f t="shared" si="4"/>
        <v/>
      </c>
      <c r="Z8" s="60" t="str">
        <f t="shared" si="5"/>
        <v/>
      </c>
      <c r="AA8" s="60" t="str">
        <f t="shared" si="6"/>
        <v/>
      </c>
      <c r="AB8" s="61" t="str">
        <f t="shared" si="6"/>
        <v/>
      </c>
      <c r="AC8" s="62" t="str">
        <f t="shared" si="6"/>
        <v/>
      </c>
    </row>
    <row r="9" spans="2:29" x14ac:dyDescent="0.25">
      <c r="B9" t="s">
        <v>9</v>
      </c>
      <c r="E9" s="3">
        <f>GCD(C5:C7)</f>
        <v>1</v>
      </c>
      <c r="F9"/>
      <c r="M9" s="71" t="str">
        <f t="shared" si="7"/>
        <v/>
      </c>
      <c r="N9" s="72" t="str">
        <f t="shared" si="8"/>
        <v/>
      </c>
      <c r="O9" s="51" t="str">
        <f t="shared" si="9"/>
        <v/>
      </c>
      <c r="P9" s="51" t="str">
        <f t="shared" si="10"/>
        <v/>
      </c>
      <c r="Q9" s="51" t="str">
        <f t="shared" si="11"/>
        <v/>
      </c>
      <c r="R9" s="51" t="str">
        <f t="shared" si="12"/>
        <v/>
      </c>
      <c r="S9" s="73" t="str">
        <f t="shared" si="13"/>
        <v/>
      </c>
      <c r="T9" s="7"/>
      <c r="U9" s="58" t="str">
        <f t="shared" si="0"/>
        <v/>
      </c>
      <c r="V9" s="59" t="str">
        <f t="shared" si="1"/>
        <v/>
      </c>
      <c r="W9" s="60" t="str">
        <f t="shared" si="2"/>
        <v/>
      </c>
      <c r="X9" s="61" t="str">
        <f t="shared" si="3"/>
        <v/>
      </c>
      <c r="Y9" s="60" t="str">
        <f t="shared" si="4"/>
        <v/>
      </c>
      <c r="Z9" s="60" t="str">
        <f t="shared" si="5"/>
        <v/>
      </c>
      <c r="AA9" s="60" t="str">
        <f t="shared" si="6"/>
        <v/>
      </c>
      <c r="AB9" s="61" t="str">
        <f t="shared" si="6"/>
        <v/>
      </c>
      <c r="AC9" s="62" t="str">
        <f t="shared" si="6"/>
        <v/>
      </c>
    </row>
    <row r="10" spans="2:29" x14ac:dyDescent="0.25">
      <c r="F10"/>
      <c r="M10" s="71" t="str">
        <f t="shared" si="7"/>
        <v/>
      </c>
      <c r="N10" s="72" t="str">
        <f t="shared" si="8"/>
        <v/>
      </c>
      <c r="O10" s="51" t="str">
        <f t="shared" si="9"/>
        <v/>
      </c>
      <c r="P10" s="51" t="str">
        <f t="shared" si="10"/>
        <v/>
      </c>
      <c r="Q10" s="51" t="str">
        <f t="shared" si="11"/>
        <v/>
      </c>
      <c r="R10" s="51" t="str">
        <f t="shared" si="12"/>
        <v/>
      </c>
      <c r="S10" s="73" t="str">
        <f t="shared" si="13"/>
        <v/>
      </c>
      <c r="T10" s="7"/>
      <c r="U10" s="58" t="str">
        <f t="shared" si="0"/>
        <v/>
      </c>
      <c r="V10" s="59" t="str">
        <f t="shared" si="1"/>
        <v/>
      </c>
      <c r="W10" s="60" t="str">
        <f t="shared" si="2"/>
        <v/>
      </c>
      <c r="X10" s="61" t="str">
        <f t="shared" si="3"/>
        <v/>
      </c>
      <c r="Y10" s="60" t="str">
        <f t="shared" si="4"/>
        <v/>
      </c>
      <c r="Z10" s="60" t="str">
        <f t="shared" si="5"/>
        <v/>
      </c>
      <c r="AA10" s="60" t="str">
        <f t="shared" si="6"/>
        <v/>
      </c>
      <c r="AB10" s="61" t="str">
        <f t="shared" si="6"/>
        <v/>
      </c>
      <c r="AC10" s="62" t="str">
        <f t="shared" si="6"/>
        <v/>
      </c>
    </row>
    <row r="11" spans="2:29" x14ac:dyDescent="0.25">
      <c r="B11" s="12" t="s">
        <v>10</v>
      </c>
      <c r="F11"/>
      <c r="M11" s="71" t="str">
        <f t="shared" si="7"/>
        <v/>
      </c>
      <c r="N11" s="72" t="str">
        <f t="shared" si="8"/>
        <v/>
      </c>
      <c r="O11" s="51" t="str">
        <f t="shared" si="9"/>
        <v/>
      </c>
      <c r="P11" s="51" t="str">
        <f t="shared" si="10"/>
        <v/>
      </c>
      <c r="Q11" s="51" t="str">
        <f t="shared" si="11"/>
        <v/>
      </c>
      <c r="R11" s="51" t="str">
        <f t="shared" si="12"/>
        <v/>
      </c>
      <c r="S11" s="73" t="str">
        <f t="shared" si="13"/>
        <v/>
      </c>
      <c r="T11" s="7"/>
      <c r="U11" s="58" t="str">
        <f t="shared" si="0"/>
        <v/>
      </c>
      <c r="V11" s="59" t="str">
        <f t="shared" si="1"/>
        <v/>
      </c>
      <c r="W11" s="60" t="str">
        <f t="shared" si="2"/>
        <v/>
      </c>
      <c r="X11" s="61" t="str">
        <f t="shared" si="3"/>
        <v/>
      </c>
      <c r="Y11" s="60" t="str">
        <f t="shared" si="4"/>
        <v/>
      </c>
      <c r="Z11" s="60" t="str">
        <f t="shared" si="5"/>
        <v/>
      </c>
      <c r="AA11" s="60" t="str">
        <f t="shared" si="6"/>
        <v/>
      </c>
      <c r="AB11" s="61" t="str">
        <f t="shared" si="6"/>
        <v/>
      </c>
      <c r="AC11" s="62" t="str">
        <f t="shared" si="6"/>
        <v/>
      </c>
    </row>
    <row r="12" spans="2:29" x14ac:dyDescent="0.25">
      <c r="F12"/>
      <c r="M12" s="74" t="str">
        <f t="shared" si="7"/>
        <v/>
      </c>
      <c r="N12" s="75" t="str">
        <f t="shared" si="8"/>
        <v/>
      </c>
      <c r="O12" s="52" t="str">
        <f t="shared" si="9"/>
        <v/>
      </c>
      <c r="P12" s="52" t="str">
        <f t="shared" si="10"/>
        <v/>
      </c>
      <c r="Q12" s="52" t="str">
        <f t="shared" si="11"/>
        <v/>
      </c>
      <c r="R12" s="52" t="str">
        <f t="shared" si="12"/>
        <v/>
      </c>
      <c r="S12" s="76" t="str">
        <f t="shared" si="13"/>
        <v/>
      </c>
      <c r="T12" s="7"/>
      <c r="U12" s="63" t="str">
        <f t="shared" si="0"/>
        <v/>
      </c>
      <c r="V12" s="64" t="str">
        <f t="shared" si="1"/>
        <v/>
      </c>
      <c r="W12" s="65" t="str">
        <f t="shared" si="2"/>
        <v/>
      </c>
      <c r="X12" s="66" t="str">
        <f t="shared" si="3"/>
        <v/>
      </c>
      <c r="Y12" s="65" t="str">
        <f t="shared" si="4"/>
        <v/>
      </c>
      <c r="Z12" s="65" t="str">
        <f t="shared" si="5"/>
        <v/>
      </c>
      <c r="AA12" s="65" t="str">
        <f t="shared" si="6"/>
        <v/>
      </c>
      <c r="AB12" s="66" t="str">
        <f t="shared" si="6"/>
        <v/>
      </c>
      <c r="AC12" s="67" t="str">
        <f t="shared" si="6"/>
        <v/>
      </c>
    </row>
    <row r="13" spans="2:29" x14ac:dyDescent="0.25">
      <c r="B13" s="7" t="s">
        <v>6</v>
      </c>
      <c r="C13" s="6">
        <f>MIN(C5/E9,C6/E9)</f>
        <v>7</v>
      </c>
      <c r="F13"/>
      <c r="M13" s="33"/>
      <c r="N13" s="34"/>
      <c r="O13" s="33"/>
      <c r="P13" s="33"/>
      <c r="Q13" s="33"/>
      <c r="R13" s="33"/>
      <c r="S13" s="33"/>
      <c r="T13" s="7"/>
      <c r="U13" s="10"/>
      <c r="V13" s="35"/>
      <c r="W13" s="10"/>
      <c r="X13" s="33"/>
      <c r="Y13" s="10"/>
      <c r="Z13" s="10"/>
      <c r="AA13" s="10"/>
      <c r="AB13" s="33"/>
      <c r="AC13" s="10"/>
    </row>
    <row r="14" spans="2:29" x14ac:dyDescent="0.25">
      <c r="B14" s="7" t="s">
        <v>7</v>
      </c>
      <c r="C14">
        <f>MAXA(C5/E9,C6/E9)</f>
        <v>25</v>
      </c>
      <c r="F14"/>
      <c r="M14" s="16"/>
      <c r="N14" s="26"/>
      <c r="O14" s="26"/>
      <c r="P14" s="26"/>
      <c r="R14" s="43" t="s">
        <v>17</v>
      </c>
      <c r="S14" s="43"/>
      <c r="T14" s="43"/>
      <c r="U14" s="46" t="s">
        <v>16</v>
      </c>
      <c r="V14" s="43"/>
      <c r="W14" s="12"/>
    </row>
    <row r="15" spans="2:29" x14ac:dyDescent="0.25">
      <c r="B15" s="7" t="s">
        <v>8</v>
      </c>
      <c r="C15">
        <f>C7/E9</f>
        <v>1</v>
      </c>
      <c r="F15"/>
    </row>
    <row r="16" spans="2:29" x14ac:dyDescent="0.25">
      <c r="F16"/>
      <c r="H16" s="3" t="s">
        <v>18</v>
      </c>
      <c r="Q16" s="26"/>
      <c r="R16" s="2">
        <v>0</v>
      </c>
      <c r="U16" s="77">
        <f>IF(OR($C$13=1,MOD($C$15,$E$17)&lt;&gt;0),"",INDEX(U3:U12,$E$20))</f>
        <v>1</v>
      </c>
      <c r="V16" s="78" t="str">
        <f>IF(U16="","",INDEX(V3:V12,$E$20))</f>
        <v>=</v>
      </c>
      <c r="W16" s="79">
        <f>IF(U16="","",INDEX(W3:W12,$E$20))</f>
        <v>1</v>
      </c>
      <c r="X16" s="78" t="str">
        <f>IF(U16="","",INDEX(X3:X12,$E$20))</f>
        <v>*</v>
      </c>
      <c r="Y16" s="78">
        <f>IF(U16="","",INDEX(Y3:Y12,$E$20))</f>
        <v>4</v>
      </c>
      <c r="Z16" s="78" t="str">
        <f>IF(U16="","","+")</f>
        <v>+</v>
      </c>
      <c r="AA16" s="78">
        <f>IF(U16="","",-INDEX(AA3:AA12,$E$20))</f>
        <v>-1</v>
      </c>
      <c r="AB16" s="78" t="str">
        <f>IF(Y16="","",INDEX(AB3:AB12,$E$20))</f>
        <v>*</v>
      </c>
      <c r="AC16" s="80">
        <f>IF(U16="","",INDEX(AC3:AC12,$E$20))</f>
        <v>3</v>
      </c>
    </row>
    <row r="17" spans="2:29" x14ac:dyDescent="0.25">
      <c r="B17" t="s">
        <v>12</v>
      </c>
      <c r="E17">
        <f>GCD(C13,C14)</f>
        <v>1</v>
      </c>
      <c r="F17"/>
      <c r="Q17" s="26"/>
      <c r="R17" s="2">
        <v>1</v>
      </c>
      <c r="S17" s="26"/>
      <c r="T17" s="26"/>
      <c r="U17" s="81">
        <f>IF(OR(Y16=$C$14,Y16=""),"",U16)</f>
        <v>1</v>
      </c>
      <c r="V17" s="82" t="str">
        <f>IF(U17="","","=")</f>
        <v>=</v>
      </c>
      <c r="W17" s="83">
        <f>IF(U17="","",AA16)</f>
        <v>-1</v>
      </c>
      <c r="X17" s="82" t="str">
        <f>IF(U17="","","*")</f>
        <v>*</v>
      </c>
      <c r="Y17" s="82">
        <f t="shared" ref="Y17:Y25" si="14">IF(U17="","",INDEX($Y$3:$Y$12,$E$20-R17))</f>
        <v>7</v>
      </c>
      <c r="Z17" s="82" t="str">
        <f>IF(U17="","","+")</f>
        <v>+</v>
      </c>
      <c r="AA17" s="82">
        <f>IF(U17="","",W16-AA16*INDEX($AA$3:$AA$12,$E$20-R17))</f>
        <v>2</v>
      </c>
      <c r="AB17" s="82" t="str">
        <f>IF(U17="","","*")</f>
        <v>*</v>
      </c>
      <c r="AC17" s="84">
        <f t="shared" ref="AC17:AC25" si="15">IF(U17="","",INDEX($AC$3:$AC$12,$E$20-R17))</f>
        <v>4</v>
      </c>
    </row>
    <row r="18" spans="2:29" x14ac:dyDescent="0.25">
      <c r="B18" t="s">
        <v>13</v>
      </c>
      <c r="F18"/>
      <c r="G18" s="48" t="str">
        <f>IF(MOD(C15,E17)=0,"Har løsning","Ingen løsning")</f>
        <v>Har løsning</v>
      </c>
      <c r="Q18" s="26"/>
      <c r="R18" s="2">
        <v>2</v>
      </c>
      <c r="S18" s="19"/>
      <c r="T18" s="19"/>
      <c r="U18" s="81">
        <f>IF(OR(Y17=$C$14,Y17=""),"",U17)</f>
        <v>1</v>
      </c>
      <c r="V18" s="82" t="str">
        <f>IF(U18="","","=")</f>
        <v>=</v>
      </c>
      <c r="W18" s="83">
        <f t="shared" ref="W18:W25" si="16">IF(U18="","",AA17)</f>
        <v>2</v>
      </c>
      <c r="X18" s="82" t="str">
        <f>IF(U18="","","*")</f>
        <v>*</v>
      </c>
      <c r="Y18" s="82">
        <f t="shared" si="14"/>
        <v>25</v>
      </c>
      <c r="Z18" s="82" t="str">
        <f>IF(U18="","","+")</f>
        <v>+</v>
      </c>
      <c r="AA18" s="82">
        <f t="shared" ref="AA18:AA25" si="17">IF(U18="","",W17-AA17*INDEX($AA$3:$AA$12,$E$20-R18))</f>
        <v>-7</v>
      </c>
      <c r="AB18" s="82" t="str">
        <f>IF(U18="","","*")</f>
        <v>*</v>
      </c>
      <c r="AC18" s="84">
        <f t="shared" si="15"/>
        <v>7</v>
      </c>
    </row>
    <row r="19" spans="2:29" x14ac:dyDescent="0.25">
      <c r="F19"/>
      <c r="M19" s="16"/>
      <c r="N19" s="26"/>
      <c r="O19" s="26"/>
      <c r="Q19" s="26"/>
      <c r="R19" s="26">
        <v>3</v>
      </c>
      <c r="S19" s="17"/>
      <c r="T19" s="17"/>
      <c r="U19" s="81" t="str">
        <f t="shared" ref="U19:U25" si="18">IF(OR(Y18=$C$14,Y18=""),"",U18)</f>
        <v/>
      </c>
      <c r="V19" s="82" t="str">
        <f t="shared" ref="V19:V25" si="19">IF(U19="","","=")</f>
        <v/>
      </c>
      <c r="W19" s="83" t="str">
        <f t="shared" si="16"/>
        <v/>
      </c>
      <c r="X19" s="82" t="str">
        <f t="shared" ref="X19:X25" si="20">IF(U19="","","*")</f>
        <v/>
      </c>
      <c r="Y19" s="82" t="str">
        <f t="shared" si="14"/>
        <v/>
      </c>
      <c r="Z19" s="82" t="str">
        <f t="shared" ref="Z19:Z25" si="21">IF(U19="","","+")</f>
        <v/>
      </c>
      <c r="AA19" s="82" t="str">
        <f t="shared" si="17"/>
        <v/>
      </c>
      <c r="AB19" s="82" t="str">
        <f t="shared" ref="AB19:AB25" si="22">IF(U19="","","*")</f>
        <v/>
      </c>
      <c r="AC19" s="84" t="str">
        <f t="shared" si="15"/>
        <v/>
      </c>
    </row>
    <row r="20" spans="2:29" x14ac:dyDescent="0.25">
      <c r="B20" s="27" t="s">
        <v>0</v>
      </c>
      <c r="C20" s="26"/>
      <c r="D20" s="26"/>
      <c r="E20" s="26">
        <f>COUNT(U3:U12)</f>
        <v>3</v>
      </c>
      <c r="F20"/>
      <c r="M20" s="16"/>
      <c r="N20" s="26"/>
      <c r="O20" s="26"/>
      <c r="Q20" s="26"/>
      <c r="R20" s="26">
        <v>4</v>
      </c>
      <c r="S20" s="17"/>
      <c r="T20" s="17"/>
      <c r="U20" s="81" t="str">
        <f t="shared" si="18"/>
        <v/>
      </c>
      <c r="V20" s="82" t="str">
        <f t="shared" si="19"/>
        <v/>
      </c>
      <c r="W20" s="83" t="str">
        <f t="shared" si="16"/>
        <v/>
      </c>
      <c r="X20" s="82" t="str">
        <f t="shared" si="20"/>
        <v/>
      </c>
      <c r="Y20" s="82" t="str">
        <f t="shared" si="14"/>
        <v/>
      </c>
      <c r="Z20" s="82" t="str">
        <f t="shared" si="21"/>
        <v/>
      </c>
      <c r="AA20" s="82" t="str">
        <f t="shared" si="17"/>
        <v/>
      </c>
      <c r="AB20" s="82" t="str">
        <f t="shared" si="22"/>
        <v/>
      </c>
      <c r="AC20" s="84" t="str">
        <f t="shared" si="15"/>
        <v/>
      </c>
    </row>
    <row r="21" spans="2:29" x14ac:dyDescent="0.25">
      <c r="M21" s="16"/>
      <c r="N21" s="26"/>
      <c r="O21" s="26"/>
      <c r="Q21" s="26"/>
      <c r="R21" s="26">
        <v>5</v>
      </c>
      <c r="S21" s="17"/>
      <c r="T21" s="17"/>
      <c r="U21" s="81" t="str">
        <f t="shared" si="18"/>
        <v/>
      </c>
      <c r="V21" s="82" t="str">
        <f t="shared" si="19"/>
        <v/>
      </c>
      <c r="W21" s="83" t="str">
        <f t="shared" si="16"/>
        <v/>
      </c>
      <c r="X21" s="82" t="str">
        <f t="shared" si="20"/>
        <v/>
      </c>
      <c r="Y21" s="82" t="str">
        <f t="shared" si="14"/>
        <v/>
      </c>
      <c r="Z21" s="82" t="str">
        <f t="shared" si="21"/>
        <v/>
      </c>
      <c r="AA21" s="82" t="str">
        <f t="shared" si="17"/>
        <v/>
      </c>
      <c r="AB21" s="82" t="str">
        <f t="shared" si="22"/>
        <v/>
      </c>
      <c r="AC21" s="84" t="str">
        <f t="shared" si="15"/>
        <v/>
      </c>
    </row>
    <row r="22" spans="2:29" x14ac:dyDescent="0.25">
      <c r="B22" s="28" t="s">
        <v>3</v>
      </c>
      <c r="C22" s="29"/>
      <c r="D22" s="29"/>
      <c r="E22" s="29"/>
      <c r="F22" s="29"/>
      <c r="G22" s="30" t="s">
        <v>4</v>
      </c>
      <c r="H22" s="30"/>
      <c r="I22" s="30"/>
      <c r="J22" s="13"/>
      <c r="K22" s="13"/>
      <c r="L22" s="14"/>
      <c r="M22" s="16"/>
      <c r="N22" s="26"/>
      <c r="O22" s="26"/>
      <c r="Q22" s="26"/>
      <c r="R22" s="26">
        <v>6</v>
      </c>
      <c r="S22" s="17"/>
      <c r="T22" s="17"/>
      <c r="U22" s="81" t="str">
        <f t="shared" si="18"/>
        <v/>
      </c>
      <c r="V22" s="82" t="str">
        <f t="shared" si="19"/>
        <v/>
      </c>
      <c r="W22" s="83" t="str">
        <f t="shared" si="16"/>
        <v/>
      </c>
      <c r="X22" s="82" t="str">
        <f t="shared" si="20"/>
        <v/>
      </c>
      <c r="Y22" s="82" t="str">
        <f t="shared" si="14"/>
        <v/>
      </c>
      <c r="Z22" s="82" t="str">
        <f t="shared" si="21"/>
        <v/>
      </c>
      <c r="AA22" s="82" t="str">
        <f t="shared" si="17"/>
        <v/>
      </c>
      <c r="AB22" s="82" t="str">
        <f t="shared" si="22"/>
        <v/>
      </c>
      <c r="AC22" s="84" t="str">
        <f t="shared" si="15"/>
        <v/>
      </c>
    </row>
    <row r="23" spans="2:29" x14ac:dyDescent="0.25">
      <c r="B23" s="15"/>
      <c r="C23" s="16"/>
      <c r="D23" s="16"/>
      <c r="E23" s="16"/>
      <c r="F23" s="16"/>
      <c r="G23" s="17"/>
      <c r="H23" s="17"/>
      <c r="I23" s="17"/>
      <c r="J23" s="17"/>
      <c r="K23" s="17"/>
      <c r="L23" s="18"/>
      <c r="M23" s="16"/>
      <c r="N23" s="26"/>
      <c r="O23" s="26"/>
      <c r="Q23" s="26"/>
      <c r="R23" s="26">
        <v>7</v>
      </c>
      <c r="S23" s="17"/>
      <c r="T23" s="17"/>
      <c r="U23" s="81" t="str">
        <f t="shared" si="18"/>
        <v/>
      </c>
      <c r="V23" s="82" t="str">
        <f t="shared" si="19"/>
        <v/>
      </c>
      <c r="W23" s="83" t="str">
        <f t="shared" si="16"/>
        <v/>
      </c>
      <c r="X23" s="82" t="str">
        <f t="shared" si="20"/>
        <v/>
      </c>
      <c r="Y23" s="82" t="str">
        <f t="shared" si="14"/>
        <v/>
      </c>
      <c r="Z23" s="82" t="str">
        <f t="shared" si="21"/>
        <v/>
      </c>
      <c r="AA23" s="82" t="str">
        <f t="shared" si="17"/>
        <v/>
      </c>
      <c r="AB23" s="82" t="str">
        <f t="shared" si="22"/>
        <v/>
      </c>
      <c r="AC23" s="84" t="str">
        <f t="shared" si="15"/>
        <v/>
      </c>
    </row>
    <row r="24" spans="2:29" x14ac:dyDescent="0.25">
      <c r="B24" s="15" t="s">
        <v>1</v>
      </c>
      <c r="C24" s="16">
        <f>IF(G18="Har løsning",IF(C13=1,C15-C14*C25,INDEX(AA16:AA25,E20)*C15),"Ingen løsning")</f>
        <v>-7</v>
      </c>
      <c r="D24" s="16"/>
      <c r="E24" s="16"/>
      <c r="F24" s="16"/>
      <c r="G24" s="17" t="s">
        <v>1</v>
      </c>
      <c r="H24" s="31">
        <f>C24</f>
        <v>-7</v>
      </c>
      <c r="I24" s="19" t="str">
        <f>IF($G$18="Har løsning","+","")</f>
        <v>+</v>
      </c>
      <c r="J24" s="19">
        <f>IF($G$18="Har løsning",C14,"")</f>
        <v>25</v>
      </c>
      <c r="K24" s="19" t="str">
        <f>IF($G$18="Har løsning","*","")</f>
        <v>*</v>
      </c>
      <c r="L24" s="20" t="str">
        <f>IF($G$18="Har løsning","n","")</f>
        <v>n</v>
      </c>
      <c r="M24" s="16"/>
      <c r="N24" s="26"/>
      <c r="O24" s="26"/>
      <c r="Q24" s="26"/>
      <c r="R24" s="26">
        <v>8</v>
      </c>
      <c r="S24" s="17"/>
      <c r="T24" s="17"/>
      <c r="U24" s="81" t="str">
        <f t="shared" si="18"/>
        <v/>
      </c>
      <c r="V24" s="82" t="str">
        <f t="shared" si="19"/>
        <v/>
      </c>
      <c r="W24" s="83" t="str">
        <f t="shared" si="16"/>
        <v/>
      </c>
      <c r="X24" s="82" t="str">
        <f t="shared" si="20"/>
        <v/>
      </c>
      <c r="Y24" s="82" t="str">
        <f t="shared" si="14"/>
        <v/>
      </c>
      <c r="Z24" s="82" t="str">
        <f t="shared" si="21"/>
        <v/>
      </c>
      <c r="AA24" s="82" t="str">
        <f t="shared" si="17"/>
        <v/>
      </c>
      <c r="AB24" s="82" t="str">
        <f t="shared" si="22"/>
        <v/>
      </c>
      <c r="AC24" s="84" t="str">
        <f t="shared" si="15"/>
        <v/>
      </c>
    </row>
    <row r="25" spans="2:29" x14ac:dyDescent="0.25">
      <c r="B25" s="21" t="s">
        <v>2</v>
      </c>
      <c r="C25" s="22">
        <f>IF(G18="Har løsning",IF(C13=1,1,INDEX(W16:W25,E20)*C15),"Ingen løsning")</f>
        <v>2</v>
      </c>
      <c r="D25" s="22"/>
      <c r="E25" s="22"/>
      <c r="F25" s="22"/>
      <c r="G25" s="23" t="s">
        <v>2</v>
      </c>
      <c r="H25" s="32">
        <f>C25</f>
        <v>2</v>
      </c>
      <c r="I25" s="24" t="str">
        <f>IF($G$18="Har løsning","+","")</f>
        <v>+</v>
      </c>
      <c r="J25" s="24">
        <f>IF($G$18="Har løsning",-C13,"")</f>
        <v>-7</v>
      </c>
      <c r="K25" s="24" t="str">
        <f>IF($G$18="Har løsning","*","")</f>
        <v>*</v>
      </c>
      <c r="L25" s="25" t="str">
        <f>IF($G$18="Har løsning","n","")</f>
        <v>n</v>
      </c>
      <c r="M25" s="16"/>
      <c r="N25" s="26"/>
      <c r="O25" s="26"/>
      <c r="R25" s="26">
        <v>9</v>
      </c>
      <c r="S25" s="17"/>
      <c r="T25" s="17"/>
      <c r="U25" s="85" t="str">
        <f t="shared" si="18"/>
        <v/>
      </c>
      <c r="V25" s="86" t="str">
        <f t="shared" si="19"/>
        <v/>
      </c>
      <c r="W25" s="88" t="str">
        <f t="shared" si="16"/>
        <v/>
      </c>
      <c r="X25" s="86" t="str">
        <f t="shared" si="20"/>
        <v/>
      </c>
      <c r="Y25" s="86" t="str">
        <f t="shared" si="14"/>
        <v/>
      </c>
      <c r="Z25" s="86" t="str">
        <f t="shared" si="21"/>
        <v/>
      </c>
      <c r="AA25" s="86" t="str">
        <f t="shared" si="17"/>
        <v/>
      </c>
      <c r="AB25" s="86" t="str">
        <f t="shared" si="22"/>
        <v/>
      </c>
      <c r="AC25" s="87" t="str">
        <f t="shared" si="15"/>
        <v/>
      </c>
    </row>
    <row r="27" spans="2:29" x14ac:dyDescent="0.25">
      <c r="E27" s="2"/>
      <c r="U27" s="10"/>
      <c r="V27" s="10"/>
    </row>
    <row r="28" spans="2:29" x14ac:dyDescent="0.25">
      <c r="U28" s="10"/>
      <c r="V28" s="10"/>
    </row>
    <row r="29" spans="2:29" x14ac:dyDescent="0.25">
      <c r="U29" s="10"/>
      <c r="V29" s="10"/>
    </row>
    <row r="30" spans="2:29" x14ac:dyDescent="0.25">
      <c r="U30" s="10"/>
      <c r="V30" s="10"/>
    </row>
    <row r="31" spans="2:29" x14ac:dyDescent="0.25">
      <c r="U31" s="10"/>
      <c r="V31" s="10"/>
    </row>
    <row r="32" spans="2:29" x14ac:dyDescent="0.25">
      <c r="U32" s="10"/>
      <c r="V32" s="10"/>
    </row>
    <row r="33" spans="1:22" x14ac:dyDescent="0.25">
      <c r="U33" s="10"/>
      <c r="V33" s="10"/>
    </row>
    <row r="34" spans="1:22" x14ac:dyDescent="0.25">
      <c r="U34" s="10"/>
      <c r="V34" s="10"/>
    </row>
    <row r="35" spans="1:22" x14ac:dyDescent="0.25">
      <c r="U35" s="10"/>
      <c r="V35" s="10"/>
    </row>
    <row r="36" spans="1:22" x14ac:dyDescent="0.25">
      <c r="U36" s="10"/>
      <c r="V36" s="10"/>
    </row>
    <row r="37" spans="1:22" x14ac:dyDescent="0.25">
      <c r="U37" s="10"/>
      <c r="V37" s="10"/>
    </row>
    <row r="38" spans="1:22" x14ac:dyDescent="0.25">
      <c r="U38" s="10"/>
      <c r="V38" s="10"/>
    </row>
    <row r="40" spans="1:22" x14ac:dyDescent="0.25">
      <c r="A40" s="2"/>
      <c r="B40" s="1"/>
      <c r="C40" s="2"/>
      <c r="D40" s="1"/>
      <c r="E40" s="2"/>
      <c r="F40" s="4"/>
      <c r="G40" s="4"/>
      <c r="H40" s="4"/>
    </row>
    <row r="41" spans="1:22" x14ac:dyDescent="0.25">
      <c r="A41" s="2"/>
      <c r="B41" s="1"/>
      <c r="C41" s="2"/>
      <c r="D41" s="1"/>
      <c r="E41" s="2"/>
      <c r="F41" s="4"/>
      <c r="G41" s="4"/>
      <c r="H41" s="4"/>
    </row>
    <row r="42" spans="1:22" x14ac:dyDescent="0.25">
      <c r="A42" s="2"/>
      <c r="B42" s="1"/>
      <c r="C42" s="2"/>
      <c r="D42" s="1"/>
      <c r="E42" s="2"/>
      <c r="F42" s="4"/>
      <c r="G42" s="4"/>
      <c r="H42" s="4"/>
    </row>
    <row r="43" spans="1:22" x14ac:dyDescent="0.25">
      <c r="A43" s="2"/>
      <c r="B43" s="1"/>
      <c r="C43" s="2"/>
      <c r="D43" s="1"/>
      <c r="E43" s="2"/>
      <c r="F43" s="4"/>
      <c r="G43" s="4"/>
      <c r="H43" s="4"/>
      <c r="N43" s="5"/>
      <c r="O43" s="5"/>
      <c r="P43" s="5"/>
      <c r="Q43" s="5"/>
      <c r="R43" s="5"/>
      <c r="S43" s="5"/>
      <c r="T43" s="5"/>
    </row>
    <row r="44" spans="1:22" x14ac:dyDescent="0.25">
      <c r="A44" s="2"/>
      <c r="B44" s="2"/>
      <c r="C44" s="2"/>
      <c r="D44" s="1"/>
      <c r="E44" s="2"/>
      <c r="F44" s="4"/>
      <c r="G44" s="4"/>
      <c r="H44" s="4"/>
      <c r="N44" s="5"/>
      <c r="O44" s="5"/>
      <c r="P44" s="5"/>
      <c r="Q44" s="5"/>
      <c r="R44" s="5"/>
      <c r="S44" s="5"/>
      <c r="T44" s="5"/>
    </row>
    <row r="45" spans="1:22" x14ac:dyDescent="0.25">
      <c r="A45" s="2"/>
      <c r="B45" s="2"/>
      <c r="C45" s="2"/>
      <c r="D45" s="1"/>
      <c r="E45" s="2"/>
      <c r="F45" s="4"/>
      <c r="G45" s="4"/>
      <c r="H45" s="4"/>
      <c r="N45" s="5"/>
      <c r="O45" s="5"/>
      <c r="P45" s="5"/>
      <c r="Q45" s="5"/>
      <c r="R45" s="5"/>
      <c r="S45" s="5"/>
      <c r="T45" s="5"/>
    </row>
    <row r="46" spans="1:22" x14ac:dyDescent="0.25">
      <c r="A46" s="2"/>
      <c r="B46" s="2"/>
      <c r="C46" s="2"/>
      <c r="D46" s="1"/>
      <c r="E46" s="2"/>
      <c r="F46" s="4"/>
      <c r="G46" s="4"/>
      <c r="H46" s="4"/>
      <c r="N46" s="5"/>
      <c r="O46" s="5"/>
      <c r="P46" s="5"/>
      <c r="Q46" s="5"/>
      <c r="R46" s="5"/>
      <c r="S46" s="5"/>
      <c r="T46" s="5"/>
    </row>
    <row r="47" spans="1:22" x14ac:dyDescent="0.25">
      <c r="A47" s="2"/>
      <c r="B47" s="2"/>
      <c r="C47" s="2"/>
      <c r="D47" s="1"/>
      <c r="E47" s="2"/>
    </row>
    <row r="48" spans="1:22" x14ac:dyDescent="0.25">
      <c r="D48" s="1"/>
    </row>
    <row r="55" spans="14:20" x14ac:dyDescent="0.25">
      <c r="N55" s="5"/>
      <c r="O55" s="5"/>
      <c r="P55" s="5"/>
      <c r="Q55" s="5"/>
      <c r="R55" s="5"/>
      <c r="S55" s="5"/>
      <c r="T55" s="5"/>
    </row>
    <row r="124" spans="12:12" x14ac:dyDescent="0.25">
      <c r="L124" s="8"/>
    </row>
    <row r="132" spans="1:12" x14ac:dyDescent="0.25">
      <c r="L132" s="8"/>
    </row>
    <row r="133" spans="1:12" x14ac:dyDescent="0.25">
      <c r="L133" s="8"/>
    </row>
    <row r="134" spans="1:12" x14ac:dyDescent="0.25">
      <c r="L134" s="8"/>
    </row>
    <row r="135" spans="1:12" x14ac:dyDescent="0.25">
      <c r="L135" s="8"/>
    </row>
    <row r="136" spans="1:12" x14ac:dyDescent="0.25">
      <c r="L136" s="8"/>
    </row>
    <row r="137" spans="1:12" x14ac:dyDescent="0.25">
      <c r="L137" s="8"/>
    </row>
    <row r="138" spans="1:12" x14ac:dyDescent="0.25">
      <c r="A138" s="7"/>
      <c r="B138" s="7"/>
      <c r="C138" s="7"/>
      <c r="D138" s="7"/>
      <c r="E138" s="7"/>
      <c r="F138" s="8"/>
      <c r="G138" s="8"/>
      <c r="H138" s="8"/>
      <c r="I138" s="8"/>
      <c r="J138" s="8"/>
      <c r="K138" s="8"/>
      <c r="L138" s="8"/>
    </row>
    <row r="139" spans="1:12" x14ac:dyDescent="0.25">
      <c r="A139" s="7"/>
      <c r="B139" s="7"/>
      <c r="C139" s="7"/>
      <c r="D139" s="7"/>
      <c r="E139" s="7"/>
      <c r="F139" s="8"/>
      <c r="G139" s="8"/>
      <c r="H139" s="8"/>
      <c r="I139" s="8"/>
      <c r="J139" s="8"/>
      <c r="K139" s="8"/>
      <c r="L139" s="8"/>
    </row>
    <row r="140" spans="1:12" x14ac:dyDescent="0.25">
      <c r="A140" s="11"/>
      <c r="B140" s="10"/>
      <c r="C140" s="10"/>
      <c r="D140" s="10"/>
      <c r="E140" s="10"/>
      <c r="F140" s="8"/>
      <c r="G140" s="8"/>
      <c r="H140" s="8"/>
      <c r="I140" s="8"/>
      <c r="J140" s="8"/>
      <c r="K140" s="8"/>
      <c r="L140" s="8"/>
    </row>
    <row r="141" spans="1:12" x14ac:dyDescent="0.25">
      <c r="A141" s="7"/>
      <c r="B141" s="7"/>
      <c r="C141" s="7"/>
      <c r="D141" s="7"/>
      <c r="E141" s="7"/>
      <c r="F141" s="8"/>
      <c r="G141" s="8"/>
      <c r="H141" s="8"/>
      <c r="I141" s="8"/>
      <c r="J141" s="8"/>
      <c r="K141" s="8"/>
      <c r="L141" s="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5" sqref="F25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Dioantiske likninger</vt:lpstr>
      <vt:lpstr>Veiledning for bruk av regneark</vt:lpstr>
    </vt:vector>
  </TitlesOfParts>
  <Company>HiT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panderse</dc:creator>
  <cp:lastModifiedBy>NOT-3706-b</cp:lastModifiedBy>
  <dcterms:created xsi:type="dcterms:W3CDTF">2010-01-21T12:15:36Z</dcterms:created>
  <dcterms:modified xsi:type="dcterms:W3CDTF">2016-03-18T18:57:45Z</dcterms:modified>
</cp:coreProperties>
</file>